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60705\Work Folders\Lifecare pääkäyttäjä\Raportointi+Hilmo\Hoitoonpääsy\"/>
    </mc:Choice>
  </mc:AlternateContent>
  <xr:revisionPtr revIDLastSave="0" documentId="13_ncr:1_{63F91158-541C-4235-A70C-33F5FE7A4D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astohoitoon pääsyn viive (osa" sheetId="1" r:id="rId1"/>
  </sheets>
  <definedNames>
    <definedName name="_xlnm.Print_Titles" localSheetId="0">'Osastohoitoon pääsyn viive (osa'!$1:$5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1" l="1"/>
  <c r="G86" i="1"/>
  <c r="J66" i="1"/>
  <c r="G66" i="1"/>
  <c r="G48" i="1"/>
  <c r="G87" i="1" s="1"/>
  <c r="J47" i="1"/>
  <c r="J48" i="1" s="1"/>
  <c r="J87" i="1" s="1"/>
  <c r="J46" i="1"/>
</calcChain>
</file>

<file path=xl/sharedStrings.xml><?xml version="1.0" encoding="utf-8"?>
<sst xmlns="http://schemas.openxmlformats.org/spreadsheetml/2006/main" count="112" uniqueCount="80">
  <si>
    <t>Raportilla haetaan jaksolla 1.11.2024 - 30.11.2024 aloitettujen osastohoitojen hoitoonpääsyn viipeet</t>
  </si>
  <si>
    <t>Osastoryhmä</t>
  </si>
  <si>
    <t>Yksikkö</t>
  </si>
  <si>
    <t>Erikoisala</t>
  </si>
  <si>
    <t xml:space="preserve">Lähete </t>
  </si>
  <si>
    <t>Aloitettujen osastohoito-jen lkm</t>
  </si>
  <si>
    <t>Hoidonaloi-tuksen viive ka</t>
  </si>
  <si>
    <t>Psykiatrinen vankisairaala</t>
  </si>
  <si>
    <t>PvsT1 Psykiatrinen v.s.Turku Os.1</t>
  </si>
  <si>
    <t>70 PSYKIATRIA</t>
  </si>
  <si>
    <t>24 / 799</t>
  </si>
  <si>
    <t>24 / 1036</t>
  </si>
  <si>
    <t>24 / 1655</t>
  </si>
  <si>
    <t>24 / 1672</t>
  </si>
  <si>
    <t>24 / 1695</t>
  </si>
  <si>
    <t>24 / 1709</t>
  </si>
  <si>
    <t>24 / 1722</t>
  </si>
  <si>
    <t>24 / 1754</t>
  </si>
  <si>
    <t>24 / 1784</t>
  </si>
  <si>
    <t>24 / 1789</t>
  </si>
  <si>
    <t>24 / 1807</t>
  </si>
  <si>
    <t>24 / 1817</t>
  </si>
  <si>
    <t>Yhteensä</t>
  </si>
  <si>
    <t>PvsT2 Psykiatrinen v.s.Turku.Os.2</t>
  </si>
  <si>
    <t>24 / 1650</t>
  </si>
  <si>
    <t>24 / 1668</t>
  </si>
  <si>
    <t>24 / 1670</t>
  </si>
  <si>
    <t>24 / 1677</t>
  </si>
  <si>
    <t>24 / 1678</t>
  </si>
  <si>
    <t>24 / 1716</t>
  </si>
  <si>
    <t>24 / 1730</t>
  </si>
  <si>
    <t>24 / 1752</t>
  </si>
  <si>
    <t>24 / 1755</t>
  </si>
  <si>
    <t>24 / 1758</t>
  </si>
  <si>
    <t>24 / 1761</t>
  </si>
  <si>
    <t>24 / 1792</t>
  </si>
  <si>
    <t>24 / 1804</t>
  </si>
  <si>
    <t>24 / 1805</t>
  </si>
  <si>
    <t>PvsV  Psykiatrinen vankisair Vantaa</t>
  </si>
  <si>
    <t>24 / 1565</t>
  </si>
  <si>
    <t>24 / 1598</t>
  </si>
  <si>
    <t>24 / 1681</t>
  </si>
  <si>
    <t>24 / 1700</t>
  </si>
  <si>
    <t>24 / 1711</t>
  </si>
  <si>
    <t>24 / 1760</t>
  </si>
  <si>
    <t>24 / 1766</t>
  </si>
  <si>
    <t>Vankisairaala Hämeenlinna</t>
  </si>
  <si>
    <t>2.1   Vankisairaala osasto 2.1</t>
  </si>
  <si>
    <t>98 YLEISLÄÄKETIEDE</t>
  </si>
  <si>
    <t>24 / 1443</t>
  </si>
  <si>
    <t>24 / 1633</t>
  </si>
  <si>
    <t>24 / 1658</t>
  </si>
  <si>
    <t>24 / 1669</t>
  </si>
  <si>
    <t>24 / 1671</t>
  </si>
  <si>
    <t>24 / 1683</t>
  </si>
  <si>
    <t>24 / 1687</t>
  </si>
  <si>
    <t>24 / 1723</t>
  </si>
  <si>
    <t>24 / 1724</t>
  </si>
  <si>
    <t>24 / 1729</t>
  </si>
  <si>
    <t>24 / 1738</t>
  </si>
  <si>
    <t>24 / 1745</t>
  </si>
  <si>
    <t>24 / 1748</t>
  </si>
  <si>
    <t>24 / 1757</t>
  </si>
  <si>
    <t>24 / 1776</t>
  </si>
  <si>
    <t>24 / 1795</t>
  </si>
  <si>
    <t>24 / 1798</t>
  </si>
  <si>
    <t>2.2   Vankisairaala osasto 2.2</t>
  </si>
  <si>
    <t>24 / 1587</t>
  </si>
  <si>
    <t>24 / 1653</t>
  </si>
  <si>
    <t>3.1   Vankisairaala osasto 3.1</t>
  </si>
  <si>
    <t>24 / 1631</t>
  </si>
  <si>
    <t>24 / 1647</t>
  </si>
  <si>
    <t>24 / 1701</t>
  </si>
  <si>
    <t>24 / 1721</t>
  </si>
  <si>
    <t>24 / 1727</t>
  </si>
  <si>
    <t>24 / 1736</t>
  </si>
  <si>
    <t>24 / 1769</t>
  </si>
  <si>
    <t>24 / 1801</t>
  </si>
  <si>
    <t/>
  </si>
  <si>
    <t>Osastohoitoon pääsyn viive 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</si>
</sst>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B]#,##0;\-#,##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20"/>
      <color rgb="FF000000"/>
      <name val="Verdana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1" fillId="0" borderId="0" xfId="0" applyFont="1" applyFill="1" applyBorder="1"/>
    <xf numFmtId="0" fontId="3" fillId="0" borderId="1" xfId="1" applyFont="1" applyBorder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164" fontId="4" fillId="0" borderId="1" xfId="1" applyNumberFormat="1" applyFont="1" applyBorder="1" applyAlignment="1">
      <alignment vertical="top" wrapText="1" readingOrder="1"/>
    </xf>
    <xf numFmtId="164" fontId="3" fillId="0" borderId="1" xfId="1" applyNumberFormat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Font="1" applyAlignment="1">
      <alignment vertical="top" wrapText="1" readingOrder="1"/>
    </xf>
    <xf numFmtId="0" fontId="3" fillId="0" borderId="1" xfId="1" applyFont="1" applyBorder="1" applyAlignment="1">
      <alignment vertical="top" wrapText="1" readingOrder="1"/>
    </xf>
    <xf numFmtId="0" fontId="1" fillId="0" borderId="2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4" fillId="0" borderId="1" xfId="1" applyFont="1" applyBorder="1" applyAlignment="1">
      <alignment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1" fillId="0" borderId="7" xfId="1" applyFont="1" applyBorder="1" applyAlignment="1">
      <alignment vertical="top" wrapText="1"/>
    </xf>
    <xf numFmtId="0" fontId="1" fillId="0" borderId="10" xfId="1" applyFont="1" applyBorder="1" applyAlignment="1">
      <alignment vertical="top" wrapText="1"/>
    </xf>
    <xf numFmtId="0" fontId="1" fillId="0" borderId="11" xfId="1" applyFont="1" applyBorder="1" applyAlignment="1">
      <alignment vertical="top" wrapText="1"/>
    </xf>
    <xf numFmtId="0" fontId="1" fillId="0" borderId="12" xfId="1" applyFont="1" applyBorder="1" applyAlignment="1">
      <alignment vertical="top" wrapText="1"/>
    </xf>
    <xf numFmtId="0" fontId="1" fillId="0" borderId="8" xfId="1" applyFont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 readingOrder="1"/>
    </xf>
    <xf numFmtId="0" fontId="4" fillId="0" borderId="8" xfId="0" applyFont="1" applyFill="1" applyBorder="1" applyAlignment="1">
      <alignment vertical="top" wrapText="1" readingOrder="1"/>
    </xf>
    <xf numFmtId="0" fontId="4" fillId="0" borderId="9" xfId="0" applyFont="1" applyFill="1" applyBorder="1" applyAlignment="1">
      <alignment vertical="top" wrapText="1" readingOrder="1"/>
    </xf>
    <xf numFmtId="0" fontId="6" fillId="0" borderId="6" xfId="1" applyFont="1" applyBorder="1" applyAlignment="1">
      <alignment vertical="top" wrapText="1"/>
    </xf>
    <xf numFmtId="0" fontId="6" fillId="0" borderId="0" xfId="0" applyFont="1" applyFill="1" applyBorder="1"/>
    <xf numFmtId="0" fontId="6" fillId="0" borderId="7" xfId="1" applyFont="1" applyBorder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0" fontId="6" fillId="0" borderId="12" xfId="1" applyFont="1" applyBorder="1" applyAlignment="1">
      <alignment vertical="top" wrapText="1"/>
    </xf>
  </cellXfs>
  <cellStyles count="2">
    <cellStyle name="Normaali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8"/>
  <sheetViews>
    <sheetView showGridLines="0" tabSelected="1" workbookViewId="0">
      <pane ySplit="5" topLeftCell="A6" activePane="bottomLeft" state="frozen"/>
      <selection pane="bottomLeft" activeCell="L44" sqref="L44"/>
    </sheetView>
  </sheetViews>
  <sheetFormatPr defaultRowHeight="15" outlineLevelRow="3"/>
  <cols>
    <col min="1" max="1" width="6.85546875" customWidth="1"/>
    <col min="2" max="2" width="0.28515625" customWidth="1"/>
    <col min="3" max="3" width="21.140625" customWidth="1"/>
    <col min="4" max="4" width="22.140625" customWidth="1"/>
    <col min="5" max="5" width="21" customWidth="1"/>
    <col min="6" max="6" width="13.5703125" customWidth="1"/>
    <col min="7" max="7" width="10.7109375" customWidth="1"/>
    <col min="8" max="8" width="0" hidden="1" customWidth="1"/>
    <col min="9" max="9" width="2.7109375" customWidth="1"/>
    <col min="10" max="10" width="13.42578125" customWidth="1"/>
  </cols>
  <sheetData>
    <row r="1" spans="1:10" ht="8.25" customHeight="1"/>
    <row r="2" spans="1:10" ht="28.9" customHeight="1">
      <c r="B2" s="6" t="s">
        <v>79</v>
      </c>
      <c r="C2" s="7"/>
      <c r="D2" s="7"/>
      <c r="E2" s="7"/>
      <c r="F2" s="7"/>
      <c r="G2" s="7"/>
    </row>
    <row r="3" spans="1:10" ht="3.95" customHeight="1"/>
    <row r="4" spans="1:10" ht="17.100000000000001" customHeight="1">
      <c r="C4" s="8" t="s">
        <v>0</v>
      </c>
      <c r="D4" s="7"/>
      <c r="E4" s="7"/>
      <c r="F4" s="7"/>
      <c r="G4" s="7"/>
    </row>
    <row r="5" spans="1:10" ht="14.1" customHeight="1"/>
    <row r="6" spans="1:10" ht="38.25">
      <c r="A6" s="9" t="s">
        <v>1</v>
      </c>
      <c r="B6" s="10"/>
      <c r="C6" s="11"/>
      <c r="D6" s="1" t="s">
        <v>2</v>
      </c>
      <c r="E6" s="1" t="s">
        <v>3</v>
      </c>
      <c r="F6" s="1" t="s">
        <v>4</v>
      </c>
      <c r="G6" s="9" t="s">
        <v>5</v>
      </c>
      <c r="H6" s="10"/>
      <c r="I6" s="11"/>
      <c r="J6" s="1" t="s">
        <v>6</v>
      </c>
    </row>
    <row r="7" spans="1:10" outlineLevel="3" collapsed="1">
      <c r="A7" s="12" t="s">
        <v>7</v>
      </c>
      <c r="B7" s="13"/>
      <c r="C7" s="14"/>
      <c r="D7" s="12" t="s">
        <v>8</v>
      </c>
      <c r="E7" s="12" t="s">
        <v>9</v>
      </c>
      <c r="F7" s="2" t="s">
        <v>10</v>
      </c>
      <c r="G7" s="12">
        <v>1</v>
      </c>
      <c r="H7" s="10"/>
      <c r="I7" s="11"/>
      <c r="J7" s="3">
        <v>171</v>
      </c>
    </row>
    <row r="8" spans="1:10" outlineLevel="3" collapsed="1">
      <c r="A8" s="15"/>
      <c r="B8" s="7"/>
      <c r="C8" s="16"/>
      <c r="D8" s="20"/>
      <c r="E8" s="20"/>
      <c r="F8" s="2" t="s">
        <v>11</v>
      </c>
      <c r="G8" s="12">
        <v>1</v>
      </c>
      <c r="H8" s="10"/>
      <c r="I8" s="11"/>
      <c r="J8" s="3">
        <v>112</v>
      </c>
    </row>
    <row r="9" spans="1:10" outlineLevel="3" collapsed="1">
      <c r="A9" s="15"/>
      <c r="B9" s="7"/>
      <c r="C9" s="16"/>
      <c r="D9" s="20"/>
      <c r="E9" s="20"/>
      <c r="F9" s="2" t="s">
        <v>12</v>
      </c>
      <c r="G9" s="12">
        <v>1</v>
      </c>
      <c r="H9" s="10"/>
      <c r="I9" s="11"/>
      <c r="J9" s="3">
        <v>4</v>
      </c>
    </row>
    <row r="10" spans="1:10" outlineLevel="3" collapsed="1">
      <c r="A10" s="15"/>
      <c r="B10" s="7"/>
      <c r="C10" s="16"/>
      <c r="D10" s="20"/>
      <c r="E10" s="20"/>
      <c r="F10" s="2" t="s">
        <v>13</v>
      </c>
      <c r="G10" s="12">
        <v>1</v>
      </c>
      <c r="H10" s="10"/>
      <c r="I10" s="11"/>
      <c r="J10" s="3">
        <v>21</v>
      </c>
    </row>
    <row r="11" spans="1:10" outlineLevel="3" collapsed="1">
      <c r="A11" s="15"/>
      <c r="B11" s="7"/>
      <c r="C11" s="16"/>
      <c r="D11" s="20"/>
      <c r="E11" s="20"/>
      <c r="F11" s="2" t="s">
        <v>14</v>
      </c>
      <c r="G11" s="12">
        <v>1</v>
      </c>
      <c r="H11" s="10"/>
      <c r="I11" s="11"/>
      <c r="J11" s="3">
        <v>0</v>
      </c>
    </row>
    <row r="12" spans="1:10" outlineLevel="3" collapsed="1">
      <c r="A12" s="15"/>
      <c r="B12" s="7"/>
      <c r="C12" s="16"/>
      <c r="D12" s="20"/>
      <c r="E12" s="20"/>
      <c r="F12" s="2" t="s">
        <v>15</v>
      </c>
      <c r="G12" s="12">
        <v>1</v>
      </c>
      <c r="H12" s="10"/>
      <c r="I12" s="11"/>
      <c r="J12" s="3">
        <v>0</v>
      </c>
    </row>
    <row r="13" spans="1:10" outlineLevel="3" collapsed="1">
      <c r="A13" s="15"/>
      <c r="B13" s="7"/>
      <c r="C13" s="16"/>
      <c r="D13" s="20"/>
      <c r="E13" s="20"/>
      <c r="F13" s="2" t="s">
        <v>16</v>
      </c>
      <c r="G13" s="12">
        <v>1</v>
      </c>
      <c r="H13" s="10"/>
      <c r="I13" s="11"/>
      <c r="J13" s="3">
        <v>0</v>
      </c>
    </row>
    <row r="14" spans="1:10" outlineLevel="3" collapsed="1">
      <c r="A14" s="15"/>
      <c r="B14" s="7"/>
      <c r="C14" s="16"/>
      <c r="D14" s="20"/>
      <c r="E14" s="20"/>
      <c r="F14" s="2" t="s">
        <v>17</v>
      </c>
      <c r="G14" s="12">
        <v>1</v>
      </c>
      <c r="H14" s="10"/>
      <c r="I14" s="11"/>
      <c r="J14" s="3">
        <v>0</v>
      </c>
    </row>
    <row r="15" spans="1:10" outlineLevel="3" collapsed="1">
      <c r="A15" s="15"/>
      <c r="B15" s="7"/>
      <c r="C15" s="16"/>
      <c r="D15" s="20"/>
      <c r="E15" s="20"/>
      <c r="F15" s="2" t="s">
        <v>18</v>
      </c>
      <c r="G15" s="12">
        <v>1</v>
      </c>
      <c r="H15" s="10"/>
      <c r="I15" s="11"/>
      <c r="J15" s="3">
        <v>0</v>
      </c>
    </row>
    <row r="16" spans="1:10" outlineLevel="3" collapsed="1">
      <c r="A16" s="15"/>
      <c r="B16" s="7"/>
      <c r="C16" s="16"/>
      <c r="D16" s="20"/>
      <c r="E16" s="20"/>
      <c r="F16" s="2" t="s">
        <v>19</v>
      </c>
      <c r="G16" s="12">
        <v>1</v>
      </c>
      <c r="H16" s="10"/>
      <c r="I16" s="11"/>
      <c r="J16" s="3">
        <v>6</v>
      </c>
    </row>
    <row r="17" spans="1:10" outlineLevel="3" collapsed="1">
      <c r="A17" s="15"/>
      <c r="B17" s="7"/>
      <c r="C17" s="16"/>
      <c r="D17" s="20"/>
      <c r="E17" s="20"/>
      <c r="F17" s="2" t="s">
        <v>20</v>
      </c>
      <c r="G17" s="12">
        <v>1</v>
      </c>
      <c r="H17" s="10"/>
      <c r="I17" s="11"/>
      <c r="J17" s="3">
        <v>0</v>
      </c>
    </row>
    <row r="18" spans="1:10" outlineLevel="3" collapsed="1">
      <c r="A18" s="15"/>
      <c r="B18" s="7"/>
      <c r="C18" s="16"/>
      <c r="D18" s="20"/>
      <c r="E18" s="20"/>
      <c r="F18" s="2" t="s">
        <v>21</v>
      </c>
      <c r="G18" s="12">
        <v>1</v>
      </c>
      <c r="H18" s="10"/>
      <c r="I18" s="11"/>
      <c r="J18" s="3">
        <v>0</v>
      </c>
    </row>
    <row r="19" spans="1:10" outlineLevel="2" collapsed="1">
      <c r="A19" s="15"/>
      <c r="B19" s="7"/>
      <c r="C19" s="16"/>
      <c r="D19" s="20"/>
      <c r="E19" s="21"/>
      <c r="F19" s="1" t="s">
        <v>22</v>
      </c>
      <c r="G19" s="9">
        <v>12</v>
      </c>
      <c r="H19" s="10"/>
      <c r="I19" s="11"/>
      <c r="J19" s="4">
        <v>26.1666666666667</v>
      </c>
    </row>
    <row r="20" spans="1:10" outlineLevel="1">
      <c r="A20" s="15"/>
      <c r="B20" s="7"/>
      <c r="C20" s="16"/>
      <c r="D20" s="21"/>
      <c r="E20" s="1" t="s">
        <v>22</v>
      </c>
      <c r="F20" s="1" t="s">
        <v>22</v>
      </c>
      <c r="G20" s="9">
        <v>12</v>
      </c>
      <c r="H20" s="10"/>
      <c r="I20" s="11"/>
      <c r="J20" s="4">
        <v>26.1666666666667</v>
      </c>
    </row>
    <row r="21" spans="1:10" outlineLevel="3" collapsed="1">
      <c r="A21" s="15"/>
      <c r="B21" s="7"/>
      <c r="C21" s="16"/>
      <c r="D21" s="12" t="s">
        <v>23</v>
      </c>
      <c r="E21" s="12" t="s">
        <v>9</v>
      </c>
      <c r="F21" s="2" t="s">
        <v>24</v>
      </c>
      <c r="G21" s="12">
        <v>1</v>
      </c>
      <c r="H21" s="10"/>
      <c r="I21" s="11"/>
      <c r="J21" s="3">
        <v>5</v>
      </c>
    </row>
    <row r="22" spans="1:10" outlineLevel="3" collapsed="1">
      <c r="A22" s="15"/>
      <c r="B22" s="7"/>
      <c r="C22" s="16"/>
      <c r="D22" s="20"/>
      <c r="E22" s="20"/>
      <c r="F22" s="2" t="s">
        <v>25</v>
      </c>
      <c r="G22" s="12">
        <v>1</v>
      </c>
      <c r="H22" s="10"/>
      <c r="I22" s="11"/>
      <c r="J22" s="3">
        <v>0</v>
      </c>
    </row>
    <row r="23" spans="1:10" outlineLevel="3" collapsed="1">
      <c r="A23" s="15"/>
      <c r="B23" s="7"/>
      <c r="C23" s="16"/>
      <c r="D23" s="20"/>
      <c r="E23" s="20"/>
      <c r="F23" s="2" t="s">
        <v>26</v>
      </c>
      <c r="G23" s="12">
        <v>1</v>
      </c>
      <c r="H23" s="10"/>
      <c r="I23" s="11"/>
      <c r="J23" s="3">
        <v>6</v>
      </c>
    </row>
    <row r="24" spans="1:10" outlineLevel="3" collapsed="1">
      <c r="A24" s="15"/>
      <c r="B24" s="7"/>
      <c r="C24" s="16"/>
      <c r="D24" s="20"/>
      <c r="E24" s="20"/>
      <c r="F24" s="2" t="s">
        <v>27</v>
      </c>
      <c r="G24" s="12">
        <v>1</v>
      </c>
      <c r="H24" s="10"/>
      <c r="I24" s="11"/>
      <c r="J24" s="3">
        <v>23</v>
      </c>
    </row>
    <row r="25" spans="1:10" outlineLevel="3" collapsed="1">
      <c r="A25" s="15"/>
      <c r="B25" s="7"/>
      <c r="C25" s="16"/>
      <c r="D25" s="20"/>
      <c r="E25" s="20"/>
      <c r="F25" s="2" t="s">
        <v>28</v>
      </c>
      <c r="G25" s="12">
        <v>1</v>
      </c>
      <c r="H25" s="10"/>
      <c r="I25" s="11"/>
      <c r="J25" s="3">
        <v>0</v>
      </c>
    </row>
    <row r="26" spans="1:10" outlineLevel="3" collapsed="1">
      <c r="A26" s="15"/>
      <c r="B26" s="7"/>
      <c r="C26" s="16"/>
      <c r="D26" s="20"/>
      <c r="E26" s="20"/>
      <c r="F26" s="2" t="s">
        <v>29</v>
      </c>
      <c r="G26" s="12">
        <v>1</v>
      </c>
      <c r="H26" s="10"/>
      <c r="I26" s="11"/>
      <c r="J26" s="3">
        <v>0</v>
      </c>
    </row>
    <row r="27" spans="1:10" outlineLevel="3" collapsed="1">
      <c r="A27" s="15"/>
      <c r="B27" s="7"/>
      <c r="C27" s="16"/>
      <c r="D27" s="20"/>
      <c r="E27" s="20"/>
      <c r="F27" s="2" t="s">
        <v>30</v>
      </c>
      <c r="G27" s="12">
        <v>1</v>
      </c>
      <c r="H27" s="10"/>
      <c r="I27" s="11"/>
      <c r="J27" s="3">
        <v>0</v>
      </c>
    </row>
    <row r="28" spans="1:10" outlineLevel="3" collapsed="1">
      <c r="A28" s="15"/>
      <c r="B28" s="7"/>
      <c r="C28" s="16"/>
      <c r="D28" s="20"/>
      <c r="E28" s="20"/>
      <c r="F28" s="2" t="s">
        <v>31</v>
      </c>
      <c r="G28" s="12">
        <v>1</v>
      </c>
      <c r="H28" s="10"/>
      <c r="I28" s="11"/>
      <c r="J28" s="3">
        <v>0</v>
      </c>
    </row>
    <row r="29" spans="1:10" outlineLevel="3" collapsed="1">
      <c r="A29" s="15"/>
      <c r="B29" s="7"/>
      <c r="C29" s="16"/>
      <c r="D29" s="20"/>
      <c r="E29" s="20"/>
      <c r="F29" s="2" t="s">
        <v>32</v>
      </c>
      <c r="G29" s="12">
        <v>1</v>
      </c>
      <c r="H29" s="10"/>
      <c r="I29" s="11"/>
      <c r="J29" s="3">
        <v>3</v>
      </c>
    </row>
    <row r="30" spans="1:10" outlineLevel="3" collapsed="1">
      <c r="A30" s="15"/>
      <c r="B30" s="7"/>
      <c r="C30" s="16"/>
      <c r="D30" s="20"/>
      <c r="E30" s="20"/>
      <c r="F30" s="2" t="s">
        <v>33</v>
      </c>
      <c r="G30" s="12">
        <v>1</v>
      </c>
      <c r="H30" s="10"/>
      <c r="I30" s="11"/>
      <c r="J30" s="3">
        <v>0</v>
      </c>
    </row>
    <row r="31" spans="1:10" outlineLevel="3" collapsed="1">
      <c r="A31" s="15"/>
      <c r="B31" s="7"/>
      <c r="C31" s="16"/>
      <c r="D31" s="20"/>
      <c r="E31" s="20"/>
      <c r="F31" s="2" t="s">
        <v>34</v>
      </c>
      <c r="G31" s="12">
        <v>1</v>
      </c>
      <c r="H31" s="10"/>
      <c r="I31" s="11"/>
      <c r="J31" s="3">
        <v>4</v>
      </c>
    </row>
    <row r="32" spans="1:10" outlineLevel="3" collapsed="1">
      <c r="A32" s="15"/>
      <c r="B32" s="7"/>
      <c r="C32" s="16"/>
      <c r="D32" s="20"/>
      <c r="E32" s="20"/>
      <c r="F32" s="2" t="s">
        <v>35</v>
      </c>
      <c r="G32" s="12">
        <v>1</v>
      </c>
      <c r="H32" s="10"/>
      <c r="I32" s="11"/>
      <c r="J32" s="3">
        <v>3</v>
      </c>
    </row>
    <row r="33" spans="1:10" outlineLevel="3" collapsed="1">
      <c r="A33" s="15"/>
      <c r="B33" s="7"/>
      <c r="C33" s="16"/>
      <c r="D33" s="20"/>
      <c r="E33" s="20"/>
      <c r="F33" s="2" t="s">
        <v>36</v>
      </c>
      <c r="G33" s="12">
        <v>1</v>
      </c>
      <c r="H33" s="10"/>
      <c r="I33" s="11"/>
      <c r="J33" s="3">
        <v>0</v>
      </c>
    </row>
    <row r="34" spans="1:10" outlineLevel="3" collapsed="1">
      <c r="A34" s="15"/>
      <c r="B34" s="7"/>
      <c r="C34" s="16"/>
      <c r="D34" s="20"/>
      <c r="E34" s="20"/>
      <c r="F34" s="2" t="s">
        <v>37</v>
      </c>
      <c r="G34" s="12">
        <v>1</v>
      </c>
      <c r="H34" s="10"/>
      <c r="I34" s="11"/>
      <c r="J34" s="3">
        <v>0</v>
      </c>
    </row>
    <row r="35" spans="1:10" outlineLevel="2" collapsed="1">
      <c r="A35" s="15"/>
      <c r="B35" s="7"/>
      <c r="C35" s="16"/>
      <c r="D35" s="20"/>
      <c r="E35" s="21"/>
      <c r="F35" s="1" t="s">
        <v>22</v>
      </c>
      <c r="G35" s="9">
        <v>14</v>
      </c>
      <c r="H35" s="10"/>
      <c r="I35" s="11"/>
      <c r="J35" s="4">
        <v>3.1428571428571401</v>
      </c>
    </row>
    <row r="36" spans="1:10" outlineLevel="1">
      <c r="A36" s="15"/>
      <c r="B36" s="7"/>
      <c r="C36" s="16"/>
      <c r="D36" s="21"/>
      <c r="E36" s="1" t="s">
        <v>22</v>
      </c>
      <c r="F36" s="1" t="s">
        <v>22</v>
      </c>
      <c r="G36" s="9">
        <v>14</v>
      </c>
      <c r="H36" s="10"/>
      <c r="I36" s="11"/>
      <c r="J36" s="4">
        <v>3.1428571428571401</v>
      </c>
    </row>
    <row r="37" spans="1:10" outlineLevel="3" collapsed="1">
      <c r="A37" s="15"/>
      <c r="B37" s="7"/>
      <c r="C37" s="16"/>
      <c r="D37" s="22" t="s">
        <v>38</v>
      </c>
      <c r="E37" s="22" t="s">
        <v>9</v>
      </c>
      <c r="F37" s="2" t="s">
        <v>39</v>
      </c>
      <c r="G37" s="12">
        <v>1</v>
      </c>
      <c r="H37" s="10"/>
      <c r="I37" s="11"/>
      <c r="J37" s="3">
        <v>33</v>
      </c>
    </row>
    <row r="38" spans="1:10" outlineLevel="3" collapsed="1">
      <c r="A38" s="15"/>
      <c r="B38" s="7"/>
      <c r="C38" s="16"/>
      <c r="D38" s="23"/>
      <c r="E38" s="23"/>
      <c r="F38" s="2" t="s">
        <v>40</v>
      </c>
      <c r="G38" s="12">
        <v>1</v>
      </c>
      <c r="H38" s="10"/>
      <c r="I38" s="11"/>
      <c r="J38" s="3">
        <v>28</v>
      </c>
    </row>
    <row r="39" spans="1:10" outlineLevel="3" collapsed="1">
      <c r="A39" s="15"/>
      <c r="B39" s="7"/>
      <c r="C39" s="16"/>
      <c r="D39" s="23"/>
      <c r="E39" s="23"/>
      <c r="F39" s="2" t="s">
        <v>27</v>
      </c>
      <c r="G39" s="12">
        <v>1</v>
      </c>
      <c r="H39" s="10"/>
      <c r="I39" s="11"/>
      <c r="J39" s="3">
        <v>22</v>
      </c>
    </row>
    <row r="40" spans="1:10" outlineLevel="3" collapsed="1">
      <c r="A40" s="15"/>
      <c r="B40" s="7"/>
      <c r="C40" s="16"/>
      <c r="D40" s="23"/>
      <c r="E40" s="23"/>
      <c r="F40" s="2" t="s">
        <v>41</v>
      </c>
      <c r="G40" s="12">
        <v>1</v>
      </c>
      <c r="H40" s="10"/>
      <c r="I40" s="11"/>
      <c r="J40" s="3">
        <v>6</v>
      </c>
    </row>
    <row r="41" spans="1:10" outlineLevel="3" collapsed="1">
      <c r="A41" s="15"/>
      <c r="B41" s="7"/>
      <c r="C41" s="16"/>
      <c r="D41" s="23"/>
      <c r="E41" s="23"/>
      <c r="F41" s="2" t="s">
        <v>42</v>
      </c>
      <c r="G41" s="12">
        <v>1</v>
      </c>
      <c r="H41" s="10"/>
      <c r="I41" s="11"/>
      <c r="J41" s="3">
        <v>5</v>
      </c>
    </row>
    <row r="42" spans="1:10" outlineLevel="3" collapsed="1">
      <c r="A42" s="15"/>
      <c r="B42" s="7"/>
      <c r="C42" s="16"/>
      <c r="D42" s="23"/>
      <c r="E42" s="23"/>
      <c r="F42" s="2" t="s">
        <v>43</v>
      </c>
      <c r="G42" s="12">
        <v>1</v>
      </c>
      <c r="H42" s="10"/>
      <c r="I42" s="11"/>
      <c r="J42" s="3">
        <v>1</v>
      </c>
    </row>
    <row r="43" spans="1:10" outlineLevel="3" collapsed="1">
      <c r="A43" s="15"/>
      <c r="B43" s="7"/>
      <c r="C43" s="16"/>
      <c r="D43" s="23"/>
      <c r="E43" s="23"/>
      <c r="F43" s="2" t="s">
        <v>32</v>
      </c>
      <c r="G43" s="12">
        <v>1</v>
      </c>
      <c r="H43" s="10"/>
      <c r="I43" s="11"/>
      <c r="J43" s="3">
        <v>1</v>
      </c>
    </row>
    <row r="44" spans="1:10" outlineLevel="3" collapsed="1">
      <c r="A44" s="15"/>
      <c r="B44" s="7"/>
      <c r="C44" s="16"/>
      <c r="D44" s="23"/>
      <c r="E44" s="23"/>
      <c r="F44" s="2" t="s">
        <v>44</v>
      </c>
      <c r="G44" s="12">
        <v>1</v>
      </c>
      <c r="H44" s="10"/>
      <c r="I44" s="11"/>
      <c r="J44" s="3">
        <v>1</v>
      </c>
    </row>
    <row r="45" spans="1:10" outlineLevel="3" collapsed="1">
      <c r="A45" s="15"/>
      <c r="B45" s="7"/>
      <c r="C45" s="16"/>
      <c r="D45" s="23"/>
      <c r="E45" s="23"/>
      <c r="F45" s="2" t="s">
        <v>45</v>
      </c>
      <c r="G45" s="12">
        <v>1</v>
      </c>
      <c r="H45" s="10"/>
      <c r="I45" s="11"/>
      <c r="J45" s="3">
        <v>3</v>
      </c>
    </row>
    <row r="46" spans="1:10" outlineLevel="2" collapsed="1">
      <c r="A46" s="15"/>
      <c r="B46" s="7"/>
      <c r="C46" s="16"/>
      <c r="D46" s="23"/>
      <c r="E46" s="23"/>
      <c r="F46" s="1" t="s">
        <v>22</v>
      </c>
      <c r="G46" s="9">
        <v>9</v>
      </c>
      <c r="H46" s="10"/>
      <c r="I46" s="11"/>
      <c r="J46" s="4">
        <f>AVERAGE(J37:J45)</f>
        <v>11.111111111111111</v>
      </c>
    </row>
    <row r="47" spans="1:10" outlineLevel="1" collapsed="1">
      <c r="A47" s="15"/>
      <c r="B47" s="7"/>
      <c r="C47" s="16"/>
      <c r="D47" s="24"/>
      <c r="E47" s="24"/>
      <c r="F47" s="1" t="s">
        <v>22</v>
      </c>
      <c r="G47" s="9">
        <v>9</v>
      </c>
      <c r="H47" s="10"/>
      <c r="I47" s="11"/>
      <c r="J47" s="4">
        <f>AVERAGE(J37:J45)</f>
        <v>11.111111111111111</v>
      </c>
    </row>
    <row r="48" spans="1:10">
      <c r="A48" s="17"/>
      <c r="B48" s="18"/>
      <c r="C48" s="19"/>
      <c r="D48" s="5"/>
      <c r="E48" s="1" t="s">
        <v>22</v>
      </c>
      <c r="F48" s="1" t="s">
        <v>22</v>
      </c>
      <c r="G48" s="9">
        <f>SUM(G20,G36,G47)</f>
        <v>35</v>
      </c>
      <c r="H48" s="10"/>
      <c r="I48" s="11"/>
      <c r="J48" s="4">
        <f>AVERAGE(J20,J36,J47)</f>
        <v>13.473544973544984</v>
      </c>
    </row>
    <row r="49" spans="1:10" outlineLevel="3" collapsed="1">
      <c r="A49" s="25" t="s">
        <v>46</v>
      </c>
      <c r="B49" s="26"/>
      <c r="C49" s="27"/>
      <c r="D49" s="22" t="s">
        <v>47</v>
      </c>
      <c r="E49" s="22" t="s">
        <v>48</v>
      </c>
      <c r="F49" s="2" t="s">
        <v>49</v>
      </c>
      <c r="G49" s="12">
        <v>1</v>
      </c>
      <c r="H49" s="10"/>
      <c r="I49" s="11"/>
      <c r="J49" s="3">
        <v>62</v>
      </c>
    </row>
    <row r="50" spans="1:10" outlineLevel="3" collapsed="1">
      <c r="A50" s="25"/>
      <c r="B50" s="26"/>
      <c r="C50" s="27"/>
      <c r="D50" s="23"/>
      <c r="E50" s="23"/>
      <c r="F50" s="2" t="s">
        <v>50</v>
      </c>
      <c r="G50" s="12">
        <v>1</v>
      </c>
      <c r="H50" s="10"/>
      <c r="I50" s="11"/>
      <c r="J50" s="3">
        <v>27</v>
      </c>
    </row>
    <row r="51" spans="1:10" outlineLevel="3" collapsed="1">
      <c r="A51" s="25"/>
      <c r="B51" s="26"/>
      <c r="C51" s="27"/>
      <c r="D51" s="23"/>
      <c r="E51" s="23"/>
      <c r="F51" s="2" t="s">
        <v>51</v>
      </c>
      <c r="G51" s="12">
        <v>1</v>
      </c>
      <c r="H51" s="10"/>
      <c r="I51" s="11"/>
      <c r="J51" s="3">
        <v>20</v>
      </c>
    </row>
    <row r="52" spans="1:10" outlineLevel="3" collapsed="1">
      <c r="A52" s="25"/>
      <c r="B52" s="26"/>
      <c r="C52" s="27"/>
      <c r="D52" s="23"/>
      <c r="E52" s="23"/>
      <c r="F52" s="2" t="s">
        <v>52</v>
      </c>
      <c r="G52" s="12">
        <v>1</v>
      </c>
      <c r="H52" s="10"/>
      <c r="I52" s="11"/>
      <c r="J52" s="3">
        <v>10</v>
      </c>
    </row>
    <row r="53" spans="1:10" outlineLevel="3" collapsed="1">
      <c r="A53" s="25"/>
      <c r="B53" s="26"/>
      <c r="C53" s="27"/>
      <c r="D53" s="23"/>
      <c r="E53" s="23"/>
      <c r="F53" s="2" t="s">
        <v>53</v>
      </c>
      <c r="G53" s="12">
        <v>1</v>
      </c>
      <c r="H53" s="10"/>
      <c r="I53" s="11"/>
      <c r="J53" s="3">
        <v>16</v>
      </c>
    </row>
    <row r="54" spans="1:10" outlineLevel="3" collapsed="1">
      <c r="A54" s="25"/>
      <c r="B54" s="26"/>
      <c r="C54" s="27"/>
      <c r="D54" s="23"/>
      <c r="E54" s="23"/>
      <c r="F54" s="2" t="s">
        <v>54</v>
      </c>
      <c r="G54" s="12">
        <v>1</v>
      </c>
      <c r="H54" s="10"/>
      <c r="I54" s="11"/>
      <c r="J54" s="3">
        <v>9</v>
      </c>
    </row>
    <row r="55" spans="1:10" outlineLevel="3" collapsed="1">
      <c r="A55" s="25"/>
      <c r="B55" s="26"/>
      <c r="C55" s="27"/>
      <c r="D55" s="23"/>
      <c r="E55" s="23"/>
      <c r="F55" s="2" t="s">
        <v>55</v>
      </c>
      <c r="G55" s="12">
        <v>1</v>
      </c>
      <c r="H55" s="10"/>
      <c r="I55" s="11"/>
      <c r="J55" s="3">
        <v>7</v>
      </c>
    </row>
    <row r="56" spans="1:10" outlineLevel="3" collapsed="1">
      <c r="A56" s="25"/>
      <c r="B56" s="26"/>
      <c r="C56" s="27"/>
      <c r="D56" s="23"/>
      <c r="E56" s="23"/>
      <c r="F56" s="2" t="s">
        <v>56</v>
      </c>
      <c r="G56" s="12">
        <v>1</v>
      </c>
      <c r="H56" s="10"/>
      <c r="I56" s="11"/>
      <c r="J56" s="3">
        <v>3</v>
      </c>
    </row>
    <row r="57" spans="1:10" outlineLevel="3" collapsed="1">
      <c r="A57" s="25"/>
      <c r="B57" s="26"/>
      <c r="C57" s="27"/>
      <c r="D57" s="23"/>
      <c r="E57" s="23"/>
      <c r="F57" s="2" t="s">
        <v>57</v>
      </c>
      <c r="G57" s="12">
        <v>1</v>
      </c>
      <c r="H57" s="10"/>
      <c r="I57" s="11"/>
      <c r="J57" s="3">
        <v>3</v>
      </c>
    </row>
    <row r="58" spans="1:10" outlineLevel="3" collapsed="1">
      <c r="A58" s="25"/>
      <c r="B58" s="26"/>
      <c r="C58" s="27"/>
      <c r="D58" s="23"/>
      <c r="E58" s="23"/>
      <c r="F58" s="2" t="s">
        <v>58</v>
      </c>
      <c r="G58" s="12">
        <v>1</v>
      </c>
      <c r="H58" s="10"/>
      <c r="I58" s="11"/>
      <c r="J58" s="3">
        <v>1</v>
      </c>
    </row>
    <row r="59" spans="1:10" outlineLevel="3" collapsed="1">
      <c r="A59" s="25"/>
      <c r="B59" s="26"/>
      <c r="C59" s="27"/>
      <c r="D59" s="23"/>
      <c r="E59" s="23"/>
      <c r="F59" s="2" t="s">
        <v>59</v>
      </c>
      <c r="G59" s="12">
        <v>1</v>
      </c>
      <c r="H59" s="10"/>
      <c r="I59" s="11"/>
      <c r="J59" s="3">
        <v>0</v>
      </c>
    </row>
    <row r="60" spans="1:10" outlineLevel="3" collapsed="1">
      <c r="A60" s="25"/>
      <c r="B60" s="26"/>
      <c r="C60" s="27"/>
      <c r="D60" s="23"/>
      <c r="E60" s="23"/>
      <c r="F60" s="2" t="s">
        <v>60</v>
      </c>
      <c r="G60" s="12">
        <v>1</v>
      </c>
      <c r="H60" s="10"/>
      <c r="I60" s="11"/>
      <c r="J60" s="3">
        <v>12</v>
      </c>
    </row>
    <row r="61" spans="1:10" outlineLevel="3" collapsed="1">
      <c r="A61" s="25"/>
      <c r="B61" s="26"/>
      <c r="C61" s="27"/>
      <c r="D61" s="23"/>
      <c r="E61" s="23"/>
      <c r="F61" s="2" t="s">
        <v>61</v>
      </c>
      <c r="G61" s="12">
        <v>1</v>
      </c>
      <c r="H61" s="10"/>
      <c r="I61" s="11"/>
      <c r="J61" s="3">
        <v>13</v>
      </c>
    </row>
    <row r="62" spans="1:10" outlineLevel="3" collapsed="1">
      <c r="A62" s="25"/>
      <c r="B62" s="26"/>
      <c r="C62" s="27"/>
      <c r="D62" s="23"/>
      <c r="E62" s="23"/>
      <c r="F62" s="2" t="s">
        <v>62</v>
      </c>
      <c r="G62" s="12">
        <v>1</v>
      </c>
      <c r="H62" s="10"/>
      <c r="I62" s="11"/>
      <c r="J62" s="3">
        <v>1</v>
      </c>
    </row>
    <row r="63" spans="1:10" outlineLevel="3" collapsed="1">
      <c r="A63" s="25"/>
      <c r="B63" s="26"/>
      <c r="C63" s="27"/>
      <c r="D63" s="23"/>
      <c r="E63" s="23"/>
      <c r="F63" s="2" t="s">
        <v>63</v>
      </c>
      <c r="G63" s="12">
        <v>1</v>
      </c>
      <c r="H63" s="10"/>
      <c r="I63" s="11"/>
      <c r="J63" s="3">
        <v>1</v>
      </c>
    </row>
    <row r="64" spans="1:10" outlineLevel="3" collapsed="1">
      <c r="A64" s="25"/>
      <c r="B64" s="26"/>
      <c r="C64" s="27"/>
      <c r="D64" s="23"/>
      <c r="E64" s="23"/>
      <c r="F64" s="2" t="s">
        <v>64</v>
      </c>
      <c r="G64" s="12">
        <v>1</v>
      </c>
      <c r="H64" s="10"/>
      <c r="I64" s="11"/>
      <c r="J64" s="3">
        <v>0</v>
      </c>
    </row>
    <row r="65" spans="1:10" outlineLevel="3" collapsed="1">
      <c r="A65" s="25"/>
      <c r="B65" s="26"/>
      <c r="C65" s="27"/>
      <c r="D65" s="23"/>
      <c r="E65" s="23"/>
      <c r="F65" s="2" t="s">
        <v>65</v>
      </c>
      <c r="G65" s="12">
        <v>1</v>
      </c>
      <c r="H65" s="10"/>
      <c r="I65" s="11"/>
      <c r="J65" s="3">
        <v>0</v>
      </c>
    </row>
    <row r="66" spans="1:10" outlineLevel="2" collapsed="1">
      <c r="A66" s="25"/>
      <c r="B66" s="26"/>
      <c r="C66" s="27"/>
      <c r="D66" s="23"/>
      <c r="E66" s="23"/>
      <c r="F66" s="1" t="s">
        <v>22</v>
      </c>
      <c r="G66" s="9">
        <f>SUM(G49:I65)</f>
        <v>17</v>
      </c>
      <c r="H66" s="10"/>
      <c r="I66" s="11"/>
      <c r="J66" s="4">
        <f>AVERAGE(J49:J65)</f>
        <v>10.882352941176471</v>
      </c>
    </row>
    <row r="67" spans="1:10" outlineLevel="1">
      <c r="A67" s="25"/>
      <c r="B67" s="26"/>
      <c r="C67" s="27"/>
      <c r="D67" s="24"/>
      <c r="E67" s="24"/>
      <c r="F67" s="1" t="s">
        <v>22</v>
      </c>
      <c r="G67" s="9">
        <v>17</v>
      </c>
      <c r="H67" s="10"/>
      <c r="I67" s="11"/>
      <c r="J67" s="4">
        <v>11</v>
      </c>
    </row>
    <row r="68" spans="1:10" outlineLevel="3" collapsed="1">
      <c r="A68" s="25"/>
      <c r="B68" s="26"/>
      <c r="C68" s="27"/>
      <c r="D68" s="12" t="s">
        <v>66</v>
      </c>
      <c r="E68" s="12" t="s">
        <v>48</v>
      </c>
      <c r="F68" s="2" t="s">
        <v>67</v>
      </c>
      <c r="G68" s="12">
        <v>1</v>
      </c>
      <c r="H68" s="10"/>
      <c r="I68" s="11"/>
      <c r="J68" s="3">
        <v>17</v>
      </c>
    </row>
    <row r="69" spans="1:10" outlineLevel="3" collapsed="1">
      <c r="A69" s="25"/>
      <c r="B69" s="26"/>
      <c r="C69" s="27"/>
      <c r="D69" s="20"/>
      <c r="E69" s="20"/>
      <c r="F69" s="2" t="s">
        <v>68</v>
      </c>
      <c r="G69" s="12">
        <v>1</v>
      </c>
      <c r="H69" s="10"/>
      <c r="I69" s="11"/>
      <c r="J69" s="3">
        <v>14</v>
      </c>
    </row>
    <row r="70" spans="1:10" outlineLevel="3" collapsed="1">
      <c r="A70" s="25"/>
      <c r="B70" s="26"/>
      <c r="C70" s="27"/>
      <c r="D70" s="20"/>
      <c r="E70" s="20"/>
      <c r="F70" s="2" t="s">
        <v>51</v>
      </c>
      <c r="G70" s="12">
        <v>1</v>
      </c>
      <c r="H70" s="10"/>
      <c r="I70" s="11"/>
      <c r="J70" s="3">
        <v>20</v>
      </c>
    </row>
    <row r="71" spans="1:10" outlineLevel="3" collapsed="1">
      <c r="A71" s="25"/>
      <c r="B71" s="26"/>
      <c r="C71" s="27"/>
      <c r="D71" s="20"/>
      <c r="E71" s="20"/>
      <c r="F71" s="2" t="s">
        <v>53</v>
      </c>
      <c r="G71" s="12">
        <v>1</v>
      </c>
      <c r="H71" s="10"/>
      <c r="I71" s="11"/>
      <c r="J71" s="3">
        <v>16</v>
      </c>
    </row>
    <row r="72" spans="1:10" outlineLevel="3" collapsed="1">
      <c r="A72" s="25"/>
      <c r="B72" s="26"/>
      <c r="C72" s="27"/>
      <c r="D72" s="20"/>
      <c r="E72" s="20"/>
      <c r="F72" s="2" t="s">
        <v>55</v>
      </c>
      <c r="G72" s="12">
        <v>1</v>
      </c>
      <c r="H72" s="10"/>
      <c r="I72" s="11"/>
      <c r="J72" s="3">
        <v>14</v>
      </c>
    </row>
    <row r="73" spans="1:10" outlineLevel="3" collapsed="1">
      <c r="A73" s="25"/>
      <c r="B73" s="26"/>
      <c r="C73" s="27"/>
      <c r="D73" s="20"/>
      <c r="E73" s="20"/>
      <c r="F73" s="2" t="s">
        <v>62</v>
      </c>
      <c r="G73" s="12">
        <v>1</v>
      </c>
      <c r="H73" s="10"/>
      <c r="I73" s="11"/>
      <c r="J73" s="3">
        <v>11</v>
      </c>
    </row>
    <row r="74" spans="1:10" outlineLevel="2" collapsed="1">
      <c r="A74" s="25"/>
      <c r="B74" s="26"/>
      <c r="C74" s="27"/>
      <c r="D74" s="20"/>
      <c r="E74" s="21"/>
      <c r="F74" s="1" t="s">
        <v>22</v>
      </c>
      <c r="G74" s="9">
        <v>6</v>
      </c>
      <c r="H74" s="10"/>
      <c r="I74" s="11"/>
      <c r="J74" s="4">
        <v>15.3333333333333</v>
      </c>
    </row>
    <row r="75" spans="1:10" outlineLevel="1">
      <c r="A75" s="25"/>
      <c r="B75" s="26"/>
      <c r="C75" s="27"/>
      <c r="D75" s="21"/>
      <c r="E75" s="1" t="s">
        <v>22</v>
      </c>
      <c r="F75" s="1" t="s">
        <v>22</v>
      </c>
      <c r="G75" s="9">
        <v>6</v>
      </c>
      <c r="H75" s="10"/>
      <c r="I75" s="11"/>
      <c r="J75" s="4">
        <v>15.3333333333333</v>
      </c>
    </row>
    <row r="76" spans="1:10" outlineLevel="3" collapsed="1">
      <c r="A76" s="25"/>
      <c r="B76" s="26"/>
      <c r="C76" s="27"/>
      <c r="D76" s="12" t="s">
        <v>69</v>
      </c>
      <c r="E76" s="12" t="s">
        <v>48</v>
      </c>
      <c r="F76" s="2" t="s">
        <v>70</v>
      </c>
      <c r="G76" s="12">
        <v>1</v>
      </c>
      <c r="H76" s="10"/>
      <c r="I76" s="11"/>
      <c r="J76" s="3">
        <v>11</v>
      </c>
    </row>
    <row r="77" spans="1:10" outlineLevel="3" collapsed="1">
      <c r="A77" s="25"/>
      <c r="B77" s="26"/>
      <c r="C77" s="27"/>
      <c r="D77" s="20"/>
      <c r="E77" s="20"/>
      <c r="F77" s="2" t="s">
        <v>71</v>
      </c>
      <c r="G77" s="12">
        <v>1</v>
      </c>
      <c r="H77" s="10"/>
      <c r="I77" s="11"/>
      <c r="J77" s="3">
        <v>9</v>
      </c>
    </row>
    <row r="78" spans="1:10" outlineLevel="3" collapsed="1">
      <c r="A78" s="25"/>
      <c r="B78" s="26"/>
      <c r="C78" s="27"/>
      <c r="D78" s="20"/>
      <c r="E78" s="20"/>
      <c r="F78" s="2" t="s">
        <v>72</v>
      </c>
      <c r="G78" s="12">
        <v>1</v>
      </c>
      <c r="H78" s="10"/>
      <c r="I78" s="11"/>
      <c r="J78" s="3">
        <v>0</v>
      </c>
    </row>
    <row r="79" spans="1:10" outlineLevel="3" collapsed="1">
      <c r="A79" s="25"/>
      <c r="B79" s="26"/>
      <c r="C79" s="27"/>
      <c r="D79" s="20"/>
      <c r="E79" s="20"/>
      <c r="F79" s="2" t="s">
        <v>73</v>
      </c>
      <c r="G79" s="12">
        <v>1</v>
      </c>
      <c r="H79" s="10"/>
      <c r="I79" s="11"/>
      <c r="J79" s="3">
        <v>1</v>
      </c>
    </row>
    <row r="80" spans="1:10" outlineLevel="3" collapsed="1">
      <c r="A80" s="25"/>
      <c r="B80" s="26"/>
      <c r="C80" s="27"/>
      <c r="D80" s="20"/>
      <c r="E80" s="20"/>
      <c r="F80" s="2" t="s">
        <v>74</v>
      </c>
      <c r="G80" s="12">
        <v>1</v>
      </c>
      <c r="H80" s="10"/>
      <c r="I80" s="11"/>
      <c r="J80" s="3">
        <v>5</v>
      </c>
    </row>
    <row r="81" spans="1:10" outlineLevel="3" collapsed="1">
      <c r="A81" s="25"/>
      <c r="B81" s="26"/>
      <c r="C81" s="27"/>
      <c r="D81" s="20"/>
      <c r="E81" s="20"/>
      <c r="F81" s="2" t="s">
        <v>75</v>
      </c>
      <c r="G81" s="12">
        <v>1</v>
      </c>
      <c r="H81" s="10"/>
      <c r="I81" s="11"/>
      <c r="J81" s="3">
        <v>14</v>
      </c>
    </row>
    <row r="82" spans="1:10" outlineLevel="3" collapsed="1">
      <c r="A82" s="25"/>
      <c r="B82" s="26"/>
      <c r="C82" s="27"/>
      <c r="D82" s="20"/>
      <c r="E82" s="20"/>
      <c r="F82" s="2" t="s">
        <v>76</v>
      </c>
      <c r="G82" s="12">
        <v>1</v>
      </c>
      <c r="H82" s="10"/>
      <c r="I82" s="11"/>
      <c r="J82" s="3">
        <v>6</v>
      </c>
    </row>
    <row r="83" spans="1:10" outlineLevel="3" collapsed="1">
      <c r="A83" s="25"/>
      <c r="B83" s="26"/>
      <c r="C83" s="27"/>
      <c r="D83" s="20"/>
      <c r="E83" s="20"/>
      <c r="F83" s="2" t="s">
        <v>77</v>
      </c>
      <c r="G83" s="12">
        <v>1</v>
      </c>
      <c r="H83" s="10"/>
      <c r="I83" s="11"/>
      <c r="J83" s="3">
        <v>1</v>
      </c>
    </row>
    <row r="84" spans="1:10" outlineLevel="2" collapsed="1">
      <c r="A84" s="25"/>
      <c r="B84" s="26"/>
      <c r="C84" s="27"/>
      <c r="D84" s="20"/>
      <c r="E84" s="21"/>
      <c r="F84" s="1" t="s">
        <v>22</v>
      </c>
      <c r="G84" s="9">
        <v>8</v>
      </c>
      <c r="H84" s="10"/>
      <c r="I84" s="11"/>
      <c r="J84" s="4">
        <v>5.875</v>
      </c>
    </row>
    <row r="85" spans="1:10" outlineLevel="1" collapsed="1">
      <c r="A85" s="25"/>
      <c r="B85" s="26"/>
      <c r="C85" s="27"/>
      <c r="D85" s="21"/>
      <c r="E85" s="1" t="s">
        <v>22</v>
      </c>
      <c r="F85" s="1" t="s">
        <v>22</v>
      </c>
      <c r="G85" s="9">
        <v>8</v>
      </c>
      <c r="H85" s="10"/>
      <c r="I85" s="11"/>
      <c r="J85" s="4">
        <v>5.875</v>
      </c>
    </row>
    <row r="86" spans="1:10">
      <c r="A86" s="28"/>
      <c r="B86" s="29"/>
      <c r="C86" s="30"/>
      <c r="D86" s="5"/>
      <c r="E86" s="1" t="s">
        <v>22</v>
      </c>
      <c r="F86" s="1" t="s">
        <v>22</v>
      </c>
      <c r="G86" s="9">
        <f>SUM(G67,G75,G85)</f>
        <v>31</v>
      </c>
      <c r="H86" s="10"/>
      <c r="I86" s="11"/>
      <c r="J86" s="4">
        <f>AVERAGE(J67,J75,J85)</f>
        <v>10.7361111111111</v>
      </c>
    </row>
    <row r="87" spans="1:10">
      <c r="A87" s="9" t="s">
        <v>78</v>
      </c>
      <c r="B87" s="10"/>
      <c r="C87" s="11"/>
      <c r="D87" s="1" t="s">
        <v>22</v>
      </c>
      <c r="E87" s="1" t="s">
        <v>78</v>
      </c>
      <c r="F87" s="1" t="s">
        <v>78</v>
      </c>
      <c r="G87" s="9">
        <f>SUM(G48,G86)</f>
        <v>66</v>
      </c>
      <c r="H87" s="10"/>
      <c r="I87" s="11"/>
      <c r="J87" s="4">
        <f>AVERAGE(J48,J86)</f>
        <v>12.104828042328041</v>
      </c>
    </row>
    <row r="88" spans="1:10" ht="4.1500000000000004" customHeight="1"/>
  </sheetData>
  <mergeCells count="100">
    <mergeCell ref="G86:I86"/>
    <mergeCell ref="A87:C87"/>
    <mergeCell ref="G87:I87"/>
    <mergeCell ref="E37:E47"/>
    <mergeCell ref="E49:E67"/>
    <mergeCell ref="D76:D85"/>
    <mergeCell ref="E76:E84"/>
    <mergeCell ref="G76:I76"/>
    <mergeCell ref="G77:I77"/>
    <mergeCell ref="G78:I78"/>
    <mergeCell ref="G79:I79"/>
    <mergeCell ref="G80:I80"/>
    <mergeCell ref="G81:I81"/>
    <mergeCell ref="G82:I82"/>
    <mergeCell ref="G83:I83"/>
    <mergeCell ref="G84:I84"/>
    <mergeCell ref="G85:I85"/>
    <mergeCell ref="G64:I64"/>
    <mergeCell ref="G65:I65"/>
    <mergeCell ref="G66:I66"/>
    <mergeCell ref="G67:I67"/>
    <mergeCell ref="D68:D75"/>
    <mergeCell ref="E68:E74"/>
    <mergeCell ref="G68:I68"/>
    <mergeCell ref="G69:I69"/>
    <mergeCell ref="G70:I70"/>
    <mergeCell ref="G71:I71"/>
    <mergeCell ref="G72:I72"/>
    <mergeCell ref="G73:I73"/>
    <mergeCell ref="G74:I74"/>
    <mergeCell ref="G75:I75"/>
    <mergeCell ref="G59:I59"/>
    <mergeCell ref="G60:I60"/>
    <mergeCell ref="G61:I61"/>
    <mergeCell ref="G62:I62"/>
    <mergeCell ref="G63:I63"/>
    <mergeCell ref="G47:I47"/>
    <mergeCell ref="G48:I48"/>
    <mergeCell ref="A49:C86"/>
    <mergeCell ref="D49:D67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35:I35"/>
    <mergeCell ref="G36:I36"/>
    <mergeCell ref="D37:D47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D21:D36"/>
    <mergeCell ref="E21:E35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16:I16"/>
    <mergeCell ref="G17:I17"/>
    <mergeCell ref="G18:I18"/>
    <mergeCell ref="G19:I19"/>
    <mergeCell ref="G20:I20"/>
    <mergeCell ref="B2:G2"/>
    <mergeCell ref="C4:G4"/>
    <mergeCell ref="A6:C6"/>
    <mergeCell ref="G6:I6"/>
    <mergeCell ref="A7:C48"/>
    <mergeCell ref="D7:D20"/>
    <mergeCell ref="E7:E19"/>
    <mergeCell ref="G7:I7"/>
    <mergeCell ref="G8:I8"/>
    <mergeCell ref="G9:I9"/>
    <mergeCell ref="G10:I10"/>
    <mergeCell ref="G11:I11"/>
    <mergeCell ref="G12:I12"/>
    <mergeCell ref="G13:I13"/>
    <mergeCell ref="G14:I14"/>
    <mergeCell ref="G15:I15"/>
  </mergeCells>
  <pageMargins left="1" right="1" top="1" bottom="1.45" header="1" footer="1"/>
  <pageSetup paperSize="9" orientation="landscape" horizontalDpi="300" verticalDpi="300" r:id="rId1"/>
  <headerFooter alignWithMargins="0">
    <oddFooter>&amp;R&amp;"Arial,Regular"&amp;10 16.12.2024 8.08.12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Osastohoitoon pääsyn viive (osa</vt:lpstr>
      <vt:lpstr>'Osastohoitoon pääsyn viive (osa'!Tulostusotsikot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 Olli-Pekka (VTH)</dc:creator>
  <cp:lastModifiedBy>Tillman Olli-Pekka (VTH)</cp:lastModifiedBy>
  <dcterms:created xsi:type="dcterms:W3CDTF">2024-12-16T06:15:04Z</dcterms:created>
  <dcterms:modified xsi:type="dcterms:W3CDTF">2024-12-16T06:23:11Z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